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Labor Estimates Breakout" sheetId="1" r:id="rId1"/>
    <sheet name="Parts Costs" sheetId="2" r:id="rId2"/>
  </sheets>
  <definedNames>
    <definedName name="Grade" localSheetId="0">'Labor Estimates Breakout'!#REF!</definedName>
    <definedName name="Grade">#REF!</definedName>
    <definedName name="Machinist" localSheetId="0">'Labor Estimates Breakout'!$C$4:$C$41</definedName>
    <definedName name="Machinist">#REF!</definedName>
    <definedName name="Technician" localSheetId="0">'Labor Estimates Breakout'!#REF!</definedName>
    <definedName name="Technician">#REF!</definedName>
  </definedNames>
  <calcPr fullCalcOnLoad="1"/>
</workbook>
</file>

<file path=xl/sharedStrings.xml><?xml version="1.0" encoding="utf-8"?>
<sst xmlns="http://schemas.openxmlformats.org/spreadsheetml/2006/main" count="91" uniqueCount="54">
  <si>
    <t>Item</t>
  </si>
  <si>
    <t>Astronomer</t>
  </si>
  <si>
    <t>Compact Feedhorn</t>
  </si>
  <si>
    <t>Noise Calibration Module</t>
  </si>
  <si>
    <t>Integrated Downconverter Module</t>
  </si>
  <si>
    <t>LO Distribution</t>
  </si>
  <si>
    <t>Project Management</t>
  </si>
  <si>
    <t>Systems Engineering</t>
  </si>
  <si>
    <t>Software Development</t>
  </si>
  <si>
    <t>Eric Bryerton</t>
  </si>
  <si>
    <t>Sri Srikanth</t>
  </si>
  <si>
    <t>Matt Morgan</t>
  </si>
  <si>
    <t>Amy Shelton (tbd)</t>
  </si>
  <si>
    <t>Steve White (tbd)</t>
  </si>
  <si>
    <t>Bob Simon</t>
  </si>
  <si>
    <t>Dennis Egan</t>
  </si>
  <si>
    <t xml:space="preserve">Steve White </t>
  </si>
  <si>
    <t>Kamaljet Saini</t>
  </si>
  <si>
    <t>Receiver Engineer</t>
  </si>
  <si>
    <t>Receiver Assembly and Cabling</t>
  </si>
  <si>
    <t>FTE</t>
  </si>
  <si>
    <t>M&amp;C biasing, PCB layout &amp; design</t>
  </si>
  <si>
    <t>Mechanical design (overall)</t>
  </si>
  <si>
    <t>Parallactic Angle Rotator</t>
  </si>
  <si>
    <t>Total</t>
  </si>
  <si>
    <t>Parts</t>
  </si>
  <si>
    <t>Qty</t>
  </si>
  <si>
    <t>Unit Cost</t>
  </si>
  <si>
    <t>Extended Cost</t>
  </si>
  <si>
    <t>Phase Shifter and Transistion</t>
  </si>
  <si>
    <t>OMT</t>
  </si>
  <si>
    <t>Isolators</t>
  </si>
  <si>
    <t>NCM</t>
  </si>
  <si>
    <t>LNA</t>
  </si>
  <si>
    <t>IDM parts</t>
  </si>
  <si>
    <t>LODM&amp;C parts</t>
  </si>
  <si>
    <t>Refrigerator</t>
  </si>
  <si>
    <t>Project Scientist II</t>
  </si>
  <si>
    <t>Labor Costs</t>
  </si>
  <si>
    <t>Parts Costs</t>
  </si>
  <si>
    <t>Contigency</t>
  </si>
  <si>
    <t>Year I</t>
  </si>
  <si>
    <t>Post Doc</t>
  </si>
  <si>
    <t>Year II</t>
  </si>
  <si>
    <t>Year III</t>
  </si>
  <si>
    <t>Machinist(GB)</t>
  </si>
  <si>
    <t>Machinist(CV)</t>
  </si>
  <si>
    <t>Tech(GB)</t>
  </si>
  <si>
    <t>Tech(CV)</t>
  </si>
  <si>
    <t>Engineer(GB)</t>
  </si>
  <si>
    <t>Engineer(CV)</t>
  </si>
  <si>
    <t>Labor Costs GB</t>
  </si>
  <si>
    <t>Project Labor Costs</t>
  </si>
  <si>
    <t>Travel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</si>
</sst>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15" zoomScaleNormal="115" workbookViewId="0" topLeftCell="A1">
      <pane ySplit="1" topLeftCell="BM26" activePane="bottomLeft" state="frozen"/>
      <selection pane="topLeft" activeCell="A1" sqref="A1"/>
      <selection pane="bottomLeft" activeCell="J59" sqref="J59"/>
    </sheetView>
  </sheetViews>
  <sheetFormatPr defaultColWidth="9.140625" defaultRowHeight="12.75"/>
  <cols>
    <col min="1" max="1" width="29.7109375" style="0" customWidth="1"/>
    <col min="2" max="2" width="13.00390625" style="0" customWidth="1"/>
    <col min="3" max="3" width="13.140625" style="0" customWidth="1"/>
    <col min="4" max="4" width="11.00390625" style="0" customWidth="1"/>
    <col min="5" max="5" width="12.57421875" style="0" customWidth="1"/>
    <col min="6" max="6" width="12.7109375" style="0" customWidth="1"/>
    <col min="7" max="7" width="12.8515625" style="0" customWidth="1"/>
    <col min="8" max="8" width="14.28125" style="0" customWidth="1"/>
    <col min="9" max="9" width="15.57421875" style="0" customWidth="1"/>
    <col min="10" max="10" width="14.00390625" style="0" customWidth="1"/>
  </cols>
  <sheetData>
    <row r="1" spans="1:9" ht="12.75">
      <c r="A1" s="6" t="s">
        <v>0</v>
      </c>
      <c r="B1" s="6" t="s">
        <v>45</v>
      </c>
      <c r="C1" s="6" t="s">
        <v>46</v>
      </c>
      <c r="D1" s="6" t="s">
        <v>47</v>
      </c>
      <c r="E1" s="6" t="s">
        <v>48</v>
      </c>
      <c r="F1" s="6" t="s">
        <v>1</v>
      </c>
      <c r="G1" s="6" t="s">
        <v>49</v>
      </c>
      <c r="H1" s="6" t="s">
        <v>50</v>
      </c>
      <c r="I1" s="6"/>
    </row>
    <row r="2" spans="1:8" ht="12.75">
      <c r="A2" t="s">
        <v>41</v>
      </c>
      <c r="B2" s="2" t="s">
        <v>20</v>
      </c>
      <c r="C2" s="2" t="s">
        <v>20</v>
      </c>
      <c r="D2" s="2" t="s">
        <v>20</v>
      </c>
      <c r="E2" s="2" t="s">
        <v>20</v>
      </c>
      <c r="F2" s="3" t="s">
        <v>20</v>
      </c>
      <c r="G2" s="2" t="s">
        <v>20</v>
      </c>
      <c r="H2" s="2" t="s">
        <v>20</v>
      </c>
    </row>
    <row r="3" spans="2:8" ht="12.75">
      <c r="B3" s="2"/>
      <c r="C3" s="2"/>
      <c r="D3" s="2"/>
      <c r="E3" s="2"/>
      <c r="F3" s="3"/>
      <c r="G3" s="2"/>
      <c r="H3" s="2"/>
    </row>
    <row r="4" spans="1:9" ht="12.75">
      <c r="A4" t="s">
        <v>2</v>
      </c>
      <c r="B4" s="2">
        <v>0.2</v>
      </c>
      <c r="C4" s="2"/>
      <c r="D4" s="2"/>
      <c r="E4" s="2"/>
      <c r="F4" s="2"/>
      <c r="G4" s="2"/>
      <c r="H4" s="2">
        <v>0.2</v>
      </c>
      <c r="I4" t="s">
        <v>10</v>
      </c>
    </row>
    <row r="5" spans="1:9" ht="12.75">
      <c r="A5" t="s">
        <v>3</v>
      </c>
      <c r="B5" s="2"/>
      <c r="C5" s="2">
        <v>0.25</v>
      </c>
      <c r="D5" s="2"/>
      <c r="E5" s="2">
        <v>0.25</v>
      </c>
      <c r="F5" s="2"/>
      <c r="G5" s="2"/>
      <c r="H5" s="2">
        <v>0.25</v>
      </c>
      <c r="I5" s="1" t="s">
        <v>9</v>
      </c>
    </row>
    <row r="6" spans="1:9" ht="12.75">
      <c r="A6" t="s">
        <v>4</v>
      </c>
      <c r="B6" s="2"/>
      <c r="C6" s="2">
        <v>0.1</v>
      </c>
      <c r="D6" s="2"/>
      <c r="E6" s="2">
        <v>0.25</v>
      </c>
      <c r="F6" s="2"/>
      <c r="G6" s="2"/>
      <c r="H6" s="2">
        <v>0.25</v>
      </c>
      <c r="I6" s="1" t="s">
        <v>11</v>
      </c>
    </row>
    <row r="7" spans="1:9" ht="12.75">
      <c r="A7" t="s">
        <v>5</v>
      </c>
      <c r="B7" s="2">
        <v>0.1</v>
      </c>
      <c r="C7" s="2"/>
      <c r="D7" s="2">
        <v>0.75</v>
      </c>
      <c r="E7" s="2"/>
      <c r="F7" s="2"/>
      <c r="G7" s="2">
        <v>0.25</v>
      </c>
      <c r="H7" s="2"/>
      <c r="I7" s="1" t="s">
        <v>13</v>
      </c>
    </row>
    <row r="8" spans="1:9" ht="12.75">
      <c r="A8" t="s">
        <v>21</v>
      </c>
      <c r="B8" s="2"/>
      <c r="C8" s="2"/>
      <c r="D8" s="2">
        <v>0.5</v>
      </c>
      <c r="E8" s="2"/>
      <c r="F8" s="2"/>
      <c r="G8" s="2">
        <v>0.5</v>
      </c>
      <c r="H8" s="2"/>
      <c r="I8" s="1" t="s">
        <v>12</v>
      </c>
    </row>
    <row r="9" spans="1:9" ht="12.75">
      <c r="A9" t="s">
        <v>22</v>
      </c>
      <c r="B9" s="2">
        <v>0.25</v>
      </c>
      <c r="C9" s="2"/>
      <c r="D9" s="2">
        <v>0.25</v>
      </c>
      <c r="E9" s="2"/>
      <c r="F9" s="2"/>
      <c r="G9" s="2">
        <v>0.5</v>
      </c>
      <c r="H9" s="2"/>
      <c r="I9" s="1" t="s">
        <v>14</v>
      </c>
    </row>
    <row r="10" spans="1:9" ht="12.75">
      <c r="A10" t="s">
        <v>23</v>
      </c>
      <c r="B10" s="2">
        <v>0.25</v>
      </c>
      <c r="C10" s="2"/>
      <c r="D10" s="2">
        <v>0.25</v>
      </c>
      <c r="E10" s="2"/>
      <c r="F10" s="2"/>
      <c r="G10" s="2">
        <v>0.25</v>
      </c>
      <c r="H10" s="2"/>
      <c r="I10" s="1" t="s">
        <v>15</v>
      </c>
    </row>
    <row r="11" spans="1:9" ht="12.75">
      <c r="A11" t="s">
        <v>6</v>
      </c>
      <c r="B11" s="2"/>
      <c r="C11" s="2"/>
      <c r="D11" s="2"/>
      <c r="E11" s="2"/>
      <c r="F11" s="2"/>
      <c r="G11" s="2">
        <v>0.125</v>
      </c>
      <c r="H11" s="2"/>
      <c r="I11" s="1" t="s">
        <v>16</v>
      </c>
    </row>
    <row r="12" spans="1:9" ht="12.75">
      <c r="A12" t="s">
        <v>7</v>
      </c>
      <c r="B12" s="2"/>
      <c r="C12" s="2"/>
      <c r="D12" s="2"/>
      <c r="E12" s="2"/>
      <c r="F12" s="2"/>
      <c r="G12" s="2"/>
      <c r="H12" s="2">
        <v>0.25</v>
      </c>
      <c r="I12" s="1" t="s">
        <v>17</v>
      </c>
    </row>
    <row r="13" spans="1:10" ht="12.75">
      <c r="A13" s="13" t="s">
        <v>37</v>
      </c>
      <c r="B13" s="14"/>
      <c r="C13" s="14"/>
      <c r="D13" s="14"/>
      <c r="E13" s="14"/>
      <c r="F13" s="14">
        <v>0.5</v>
      </c>
      <c r="G13" s="14"/>
      <c r="H13" s="14"/>
      <c r="I13" s="15" t="s">
        <v>42</v>
      </c>
      <c r="J13" s="13"/>
    </row>
    <row r="14" spans="2:9" ht="12.75">
      <c r="B14" s="2"/>
      <c r="C14" s="2"/>
      <c r="D14" s="2"/>
      <c r="E14" s="2"/>
      <c r="F14" s="2"/>
      <c r="G14" s="2"/>
      <c r="H14" s="2"/>
      <c r="I14" s="1"/>
    </row>
    <row r="15" spans="1:9" ht="12.75">
      <c r="A15" s="6"/>
      <c r="B15" s="20"/>
      <c r="C15" s="20"/>
      <c r="D15" s="20"/>
      <c r="E15" s="20"/>
      <c r="F15" s="16"/>
      <c r="G15" s="16"/>
      <c r="H15" s="16"/>
      <c r="I15" s="17"/>
    </row>
    <row r="16" spans="1:8" ht="12.75">
      <c r="A16" s="6"/>
      <c r="B16" s="20"/>
      <c r="C16" s="20"/>
      <c r="D16" s="20"/>
      <c r="E16" s="20"/>
      <c r="F16" s="16"/>
      <c r="G16" s="16"/>
      <c r="H16" s="16"/>
    </row>
    <row r="17" spans="1:9" ht="12.75">
      <c r="A17" s="6"/>
      <c r="B17" s="20"/>
      <c r="C17" s="20"/>
      <c r="D17" s="20"/>
      <c r="E17" s="20"/>
      <c r="F17" s="16"/>
      <c r="G17" s="16"/>
      <c r="H17" s="16"/>
      <c r="I17" s="6"/>
    </row>
    <row r="18" spans="1:10" ht="12.75">
      <c r="A18" s="6"/>
      <c r="B18" s="20"/>
      <c r="C18" s="20"/>
      <c r="D18" s="20"/>
      <c r="E18" s="20"/>
      <c r="F18" s="16"/>
      <c r="G18" s="16"/>
      <c r="H18" s="16"/>
      <c r="I18" s="6" t="s">
        <v>38</v>
      </c>
      <c r="J18" s="23">
        <v>368000</v>
      </c>
    </row>
    <row r="19" spans="1:10" ht="12.75">
      <c r="A19" s="6"/>
      <c r="B19" s="2"/>
      <c r="C19" s="2"/>
      <c r="D19" s="2"/>
      <c r="E19" s="2"/>
      <c r="F19" s="2"/>
      <c r="G19" s="2"/>
      <c r="H19" s="2"/>
      <c r="I19" s="6" t="s">
        <v>39</v>
      </c>
      <c r="J19" s="23">
        <v>95000</v>
      </c>
    </row>
    <row r="20" spans="1:10" ht="12.75">
      <c r="A20" s="6"/>
      <c r="B20" s="2"/>
      <c r="C20" s="2"/>
      <c r="D20" s="2"/>
      <c r="E20" s="2"/>
      <c r="F20" s="2"/>
      <c r="G20" s="2"/>
      <c r="H20" s="2"/>
      <c r="I20" s="6" t="s">
        <v>53</v>
      </c>
      <c r="J20" s="23">
        <v>20000</v>
      </c>
    </row>
    <row r="21" spans="1:10" ht="13.5" thickBot="1">
      <c r="A21" s="6"/>
      <c r="B21" s="2"/>
      <c r="C21" s="2"/>
      <c r="D21" s="2"/>
      <c r="E21" s="2"/>
      <c r="F21" s="2"/>
      <c r="G21" s="2"/>
      <c r="H21" s="2"/>
      <c r="I21" s="19" t="s">
        <v>40</v>
      </c>
      <c r="J21" s="24">
        <v>60000</v>
      </c>
    </row>
    <row r="22" spans="1:10" ht="13.5" thickTop="1">
      <c r="A22" s="11" t="s">
        <v>43</v>
      </c>
      <c r="B22" s="12"/>
      <c r="C22" s="12"/>
      <c r="D22" s="12"/>
      <c r="E22" s="12"/>
      <c r="F22" s="12"/>
      <c r="G22" s="12"/>
      <c r="H22" s="12"/>
      <c r="I22" s="6" t="s">
        <v>24</v>
      </c>
      <c r="J22" s="23">
        <f>SUM(J18:J21)</f>
        <v>543000</v>
      </c>
    </row>
    <row r="23" ht="12.75">
      <c r="J23" s="23"/>
    </row>
    <row r="24" spans="1:10" ht="12.75">
      <c r="A24" t="s">
        <v>3</v>
      </c>
      <c r="B24" s="2"/>
      <c r="C24" s="2">
        <v>0.1</v>
      </c>
      <c r="D24" s="2"/>
      <c r="E24" s="2">
        <v>0.1</v>
      </c>
      <c r="F24" s="2"/>
      <c r="G24" s="2"/>
      <c r="H24" s="2">
        <v>0.1</v>
      </c>
      <c r="I24" s="1" t="s">
        <v>9</v>
      </c>
      <c r="J24" s="23"/>
    </row>
    <row r="25" spans="1:10" ht="12.75">
      <c r="A25" t="s">
        <v>4</v>
      </c>
      <c r="B25" s="2"/>
      <c r="C25" s="2"/>
      <c r="D25" s="2"/>
      <c r="E25" s="2">
        <v>0.25</v>
      </c>
      <c r="F25" s="2"/>
      <c r="G25" s="2"/>
      <c r="H25" s="2">
        <v>0.25</v>
      </c>
      <c r="I25" s="1" t="s">
        <v>11</v>
      </c>
      <c r="J25" s="23"/>
    </row>
    <row r="26" spans="1:10" ht="12.75">
      <c r="A26" t="s">
        <v>6</v>
      </c>
      <c r="B26" s="2"/>
      <c r="C26" s="2"/>
      <c r="D26" s="2"/>
      <c r="E26" s="2"/>
      <c r="F26" s="2"/>
      <c r="G26" s="2">
        <v>0.125</v>
      </c>
      <c r="H26" s="2"/>
      <c r="I26" s="1" t="s">
        <v>16</v>
      </c>
      <c r="J26" s="23"/>
    </row>
    <row r="27" spans="1:10" ht="12.75">
      <c r="A27" t="s">
        <v>7</v>
      </c>
      <c r="B27" s="2"/>
      <c r="C27" s="2"/>
      <c r="D27" s="2"/>
      <c r="E27" s="2"/>
      <c r="F27" s="2"/>
      <c r="G27" s="2"/>
      <c r="H27" s="2">
        <v>0.25</v>
      </c>
      <c r="I27" s="1" t="s">
        <v>17</v>
      </c>
      <c r="J27" s="23"/>
    </row>
    <row r="28" spans="1:10" ht="12.75">
      <c r="A28" t="s">
        <v>19</v>
      </c>
      <c r="B28" s="2">
        <v>0.25</v>
      </c>
      <c r="C28" s="2"/>
      <c r="D28" s="2">
        <v>0.75</v>
      </c>
      <c r="E28" s="2"/>
      <c r="F28" s="2"/>
      <c r="G28" s="2">
        <v>0.5</v>
      </c>
      <c r="H28" s="2"/>
      <c r="I28" s="1" t="s">
        <v>14</v>
      </c>
      <c r="J28" s="23"/>
    </row>
    <row r="29" spans="1:10" ht="12.75">
      <c r="A29" t="s">
        <v>37</v>
      </c>
      <c r="B29" s="2"/>
      <c r="C29" s="2"/>
      <c r="D29" s="2"/>
      <c r="E29" s="2"/>
      <c r="F29" s="2">
        <v>1</v>
      </c>
      <c r="G29" s="2"/>
      <c r="H29" s="2"/>
      <c r="I29" s="1" t="s">
        <v>42</v>
      </c>
      <c r="J29" s="23"/>
    </row>
    <row r="30" spans="1:10" ht="12.75">
      <c r="A30" t="s">
        <v>8</v>
      </c>
      <c r="B30" s="2"/>
      <c r="C30" s="2"/>
      <c r="D30" s="2"/>
      <c r="E30" s="2"/>
      <c r="F30" s="2"/>
      <c r="G30" s="2">
        <v>0.5</v>
      </c>
      <c r="H30" s="2"/>
      <c r="I30" s="1" t="s">
        <v>12</v>
      </c>
      <c r="J30" s="23"/>
    </row>
    <row r="31" spans="2:10" ht="12.75">
      <c r="B31" s="2"/>
      <c r="C31" s="2"/>
      <c r="D31" s="2"/>
      <c r="E31" s="2"/>
      <c r="F31" s="2"/>
      <c r="G31" s="2"/>
      <c r="H31" s="2"/>
      <c r="I31" s="1"/>
      <c r="J31" s="23"/>
    </row>
    <row r="32" spans="2:10" ht="12.75">
      <c r="B32" s="2"/>
      <c r="C32" s="2"/>
      <c r="D32" s="2"/>
      <c r="E32" s="2"/>
      <c r="F32" s="2"/>
      <c r="G32" s="2"/>
      <c r="H32" s="2"/>
      <c r="I32" s="6"/>
      <c r="J32" s="23"/>
    </row>
    <row r="33" spans="2:10" ht="12.75">
      <c r="B33" s="14"/>
      <c r="C33" s="14"/>
      <c r="D33" s="14"/>
      <c r="E33" s="14"/>
      <c r="F33" s="14"/>
      <c r="G33" s="14"/>
      <c r="H33" s="14"/>
      <c r="I33" s="21"/>
      <c r="J33" s="23"/>
    </row>
    <row r="34" ht="12.75">
      <c r="J34" s="23"/>
    </row>
    <row r="35" spans="9:10" ht="12.75">
      <c r="I35" s="6" t="s">
        <v>38</v>
      </c>
      <c r="J35" s="23">
        <v>295000</v>
      </c>
    </row>
    <row r="36" spans="9:10" ht="12.75">
      <c r="I36" s="6" t="s">
        <v>39</v>
      </c>
      <c r="J36" s="23">
        <v>95000</v>
      </c>
    </row>
    <row r="37" spans="1:10" ht="13.5" thickBot="1">
      <c r="A37" s="8"/>
      <c r="B37" s="9"/>
      <c r="C37" s="9"/>
      <c r="D37" s="10"/>
      <c r="E37" s="10"/>
      <c r="F37" s="22"/>
      <c r="G37" s="9"/>
      <c r="H37" s="9"/>
      <c r="I37" s="19" t="s">
        <v>40</v>
      </c>
      <c r="J37" s="24">
        <v>60000</v>
      </c>
    </row>
    <row r="38" spans="9:10" ht="13.5" thickTop="1">
      <c r="I38" s="6" t="s">
        <v>24</v>
      </c>
      <c r="J38" s="23">
        <f>SUM(J35:J37)</f>
        <v>450000</v>
      </c>
    </row>
    <row r="39" ht="12.75">
      <c r="J39" s="23"/>
    </row>
    <row r="40" spans="1:10" ht="12.75">
      <c r="A40" t="s">
        <v>44</v>
      </c>
      <c r="J40" s="23"/>
    </row>
    <row r="41" spans="1:10" ht="12.75">
      <c r="A41" t="s">
        <v>18</v>
      </c>
      <c r="B41" s="2"/>
      <c r="C41" s="2"/>
      <c r="D41" s="2"/>
      <c r="E41" s="2"/>
      <c r="F41" s="2"/>
      <c r="G41" s="2">
        <v>0.25</v>
      </c>
      <c r="H41" s="2"/>
      <c r="I41" s="1" t="s">
        <v>14</v>
      </c>
      <c r="J41" s="23"/>
    </row>
    <row r="42" spans="1:10" ht="12.75">
      <c r="A42" t="s">
        <v>37</v>
      </c>
      <c r="B42" s="2"/>
      <c r="C42" s="2"/>
      <c r="D42" s="2"/>
      <c r="E42" s="2"/>
      <c r="F42" s="2">
        <v>1</v>
      </c>
      <c r="G42" s="2"/>
      <c r="H42" s="2"/>
      <c r="I42" s="1" t="s">
        <v>42</v>
      </c>
      <c r="J42" s="23"/>
    </row>
    <row r="43" spans="1:10" ht="12.75">
      <c r="A43" t="s">
        <v>8</v>
      </c>
      <c r="B43" s="2"/>
      <c r="C43" s="2"/>
      <c r="D43" s="2"/>
      <c r="E43" s="2"/>
      <c r="F43" s="2"/>
      <c r="G43" s="2">
        <v>0.5</v>
      </c>
      <c r="H43" s="2"/>
      <c r="I43" s="1" t="s">
        <v>12</v>
      </c>
      <c r="J43" s="23"/>
    </row>
    <row r="44" spans="1:10" ht="12.75">
      <c r="A44" s="6"/>
      <c r="B44" s="2"/>
      <c r="C44" s="2"/>
      <c r="D44" s="2"/>
      <c r="E44" s="2"/>
      <c r="F44" s="2"/>
      <c r="G44" s="2"/>
      <c r="H44" s="2"/>
      <c r="I44" s="1"/>
      <c r="J44" s="23"/>
    </row>
    <row r="45" spans="1:10" ht="12.75">
      <c r="A45" s="21"/>
      <c r="B45" s="14"/>
      <c r="C45" s="14"/>
      <c r="D45" s="14"/>
      <c r="E45" s="14"/>
      <c r="F45" s="14"/>
      <c r="G45" s="14"/>
      <c r="H45" s="14"/>
      <c r="I45" s="15"/>
      <c r="J45" s="23"/>
    </row>
    <row r="46" spans="1:10" ht="12.75">
      <c r="A46" s="21"/>
      <c r="B46" s="14"/>
      <c r="C46" s="14"/>
      <c r="D46" s="14"/>
      <c r="E46" s="14"/>
      <c r="F46" s="14"/>
      <c r="G46" s="14"/>
      <c r="H46" s="14"/>
      <c r="I46" s="6" t="s">
        <v>51</v>
      </c>
      <c r="J46" s="23">
        <v>161000</v>
      </c>
    </row>
    <row r="47" spans="1:10" ht="12.75">
      <c r="A47" s="6"/>
      <c r="B47" s="2"/>
      <c r="C47" s="2"/>
      <c r="D47" s="2"/>
      <c r="E47" s="2"/>
      <c r="F47" s="2"/>
      <c r="G47" s="2"/>
      <c r="H47" s="2"/>
      <c r="I47" s="6" t="s">
        <v>39</v>
      </c>
      <c r="J47" s="23">
        <v>0</v>
      </c>
    </row>
    <row r="48" spans="1:10" ht="13.5" thickBot="1">
      <c r="A48" s="19"/>
      <c r="B48" s="9"/>
      <c r="C48" s="9"/>
      <c r="D48" s="9"/>
      <c r="E48" s="9"/>
      <c r="F48" s="9"/>
      <c r="G48" s="9"/>
      <c r="H48" s="9"/>
      <c r="I48" s="19" t="s">
        <v>40</v>
      </c>
      <c r="J48" s="24">
        <v>82000</v>
      </c>
    </row>
    <row r="49" spans="2:10" ht="13.5" thickTop="1">
      <c r="B49" s="1"/>
      <c r="C49" s="1"/>
      <c r="D49" s="1"/>
      <c r="E49" s="1"/>
      <c r="F49" s="1"/>
      <c r="G49" s="1"/>
      <c r="H49" s="2"/>
      <c r="I49" s="6" t="s">
        <v>24</v>
      </c>
      <c r="J49" s="23">
        <f>SUM(J46:J48)</f>
        <v>243000</v>
      </c>
    </row>
    <row r="50" spans="1:8" ht="12.75">
      <c r="A50" s="6"/>
      <c r="B50" s="1"/>
      <c r="C50" s="1"/>
      <c r="D50" s="1"/>
      <c r="E50" s="1"/>
      <c r="F50" s="1"/>
      <c r="G50" s="1"/>
      <c r="H50" s="1"/>
    </row>
    <row r="51" spans="1:8" ht="12.75">
      <c r="A51" s="6"/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10" ht="12.75">
      <c r="B54" s="1"/>
      <c r="C54" s="1"/>
      <c r="D54" s="1"/>
      <c r="E54" s="1"/>
      <c r="F54" s="1"/>
      <c r="G54" s="1"/>
      <c r="H54" s="1"/>
      <c r="I54" s="6" t="s">
        <v>52</v>
      </c>
      <c r="J54" s="18">
        <f>J18+J35+J46</f>
        <v>824000</v>
      </c>
    </row>
    <row r="55" spans="2:10" ht="12.75">
      <c r="B55" s="1"/>
      <c r="C55" s="1"/>
      <c r="D55" s="1"/>
      <c r="E55" s="1"/>
      <c r="F55" s="1"/>
      <c r="G55" s="1"/>
      <c r="H55" s="1"/>
      <c r="I55" s="17" t="s">
        <v>53</v>
      </c>
      <c r="J55" s="6">
        <v>20000</v>
      </c>
    </row>
    <row r="56" spans="2:10" ht="12.75">
      <c r="B56" s="1"/>
      <c r="C56" s="1"/>
      <c r="D56" s="1"/>
      <c r="E56" s="1"/>
      <c r="F56" s="1"/>
      <c r="G56" s="1"/>
      <c r="H56" s="1"/>
      <c r="I56" s="6" t="s">
        <v>39</v>
      </c>
      <c r="J56" s="7">
        <v>190000</v>
      </c>
    </row>
    <row r="57" spans="2:9" ht="12.75">
      <c r="B57" s="1"/>
      <c r="C57" s="1"/>
      <c r="D57" s="1"/>
      <c r="E57" s="1"/>
      <c r="F57" s="1"/>
      <c r="G57" s="1"/>
      <c r="H57" s="1"/>
      <c r="I57" s="6"/>
    </row>
    <row r="58" spans="2:10" ht="12.75">
      <c r="B58" s="1"/>
      <c r="C58" s="1"/>
      <c r="D58" s="1"/>
      <c r="E58" s="1"/>
      <c r="F58" s="1"/>
      <c r="G58" s="1"/>
      <c r="H58" s="1"/>
      <c r="I58" s="6" t="s">
        <v>40</v>
      </c>
      <c r="J58" s="7">
        <f>IF(1216000-J54-J56-J55&lt;0,0,1216000-J54-J56-J55)</f>
        <v>182000</v>
      </c>
    </row>
    <row r="59" spans="2:9" ht="12.75">
      <c r="B59" s="1"/>
      <c r="C59" s="1"/>
      <c r="D59" s="1"/>
      <c r="E59" s="1"/>
      <c r="F59" s="1"/>
      <c r="G59" s="1"/>
      <c r="H59" s="1"/>
      <c r="I59" s="6"/>
    </row>
    <row r="60" spans="2:10" ht="12.75">
      <c r="B60" s="1"/>
      <c r="C60" s="1"/>
      <c r="D60" s="1"/>
      <c r="E60" s="1"/>
      <c r="F60" s="1"/>
      <c r="G60" s="1"/>
      <c r="H60" s="1"/>
      <c r="I60" s="6" t="s">
        <v>24</v>
      </c>
      <c r="J60" s="7">
        <f>SUM(J54:J58)</f>
        <v>1216000</v>
      </c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8:9" ht="12.75">
      <c r="H70" s="1"/>
      <c r="I70" s="1"/>
    </row>
  </sheetData>
  <conditionalFormatting sqref="J44:J47">
    <cfRule type="cellIs" priority="1" dxfId="0" operator="equal" stopIfTrue="1">
      <formula>0</formula>
    </cfRule>
  </conditionalFormatting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E29" sqref="E29"/>
    </sheetView>
  </sheetViews>
  <sheetFormatPr defaultColWidth="9.140625" defaultRowHeight="12.75"/>
  <cols>
    <col min="1" max="1" width="29.7109375" style="0" customWidth="1"/>
    <col min="2" max="2" width="8.421875" style="0" customWidth="1"/>
    <col min="3" max="3" width="9.28125" style="0" customWidth="1"/>
    <col min="4" max="4" width="14.7109375" style="0" customWidth="1"/>
  </cols>
  <sheetData>
    <row r="1" spans="1:4" ht="12.75">
      <c r="A1" t="s">
        <v>25</v>
      </c>
      <c r="B1" t="s">
        <v>26</v>
      </c>
      <c r="C1" t="s">
        <v>27</v>
      </c>
      <c r="D1" t="s">
        <v>28</v>
      </c>
    </row>
    <row r="2" spans="2:4" ht="12.75">
      <c r="B2" s="2"/>
      <c r="D2" s="2"/>
    </row>
    <row r="3" spans="1:4" ht="12.75">
      <c r="A3" t="s">
        <v>2</v>
      </c>
      <c r="B3" s="2">
        <v>7</v>
      </c>
      <c r="C3" s="5">
        <v>2000</v>
      </c>
      <c r="D3" s="4">
        <f>B3*C3</f>
        <v>14000</v>
      </c>
    </row>
    <row r="4" spans="1:4" ht="12.75">
      <c r="A4" t="s">
        <v>29</v>
      </c>
      <c r="B4" s="2">
        <v>7</v>
      </c>
      <c r="C4" s="5">
        <v>7000</v>
      </c>
      <c r="D4" s="4">
        <f aca="true" t="shared" si="0" ref="D4:D12">B4*C4</f>
        <v>49000</v>
      </c>
    </row>
    <row r="5" spans="1:4" ht="12.75">
      <c r="A5" t="s">
        <v>30</v>
      </c>
      <c r="B5" s="2">
        <v>7</v>
      </c>
      <c r="C5" s="5">
        <v>2000</v>
      </c>
      <c r="D5" s="4">
        <f t="shared" si="0"/>
        <v>14000</v>
      </c>
    </row>
    <row r="6" spans="1:4" ht="12.75">
      <c r="A6" t="s">
        <v>31</v>
      </c>
      <c r="B6" s="2">
        <v>14</v>
      </c>
      <c r="C6" s="5">
        <v>500</v>
      </c>
      <c r="D6" s="4">
        <f t="shared" si="0"/>
        <v>7000</v>
      </c>
    </row>
    <row r="7" spans="1:4" ht="12.75">
      <c r="A7" t="s">
        <v>32</v>
      </c>
      <c r="B7" s="2">
        <v>14</v>
      </c>
      <c r="C7" s="5">
        <v>500</v>
      </c>
      <c r="D7" s="4">
        <f t="shared" si="0"/>
        <v>7000</v>
      </c>
    </row>
    <row r="8" spans="1:4" ht="12.75">
      <c r="A8" t="s">
        <v>33</v>
      </c>
      <c r="B8" s="2">
        <v>14</v>
      </c>
      <c r="C8" s="5">
        <v>3000</v>
      </c>
      <c r="D8" s="4">
        <f t="shared" si="0"/>
        <v>42000</v>
      </c>
    </row>
    <row r="9" spans="1:4" ht="12.75">
      <c r="A9" t="s">
        <v>34</v>
      </c>
      <c r="B9" s="2">
        <v>7</v>
      </c>
      <c r="C9" s="5">
        <v>2000</v>
      </c>
      <c r="D9" s="4">
        <f t="shared" si="0"/>
        <v>14000</v>
      </c>
    </row>
    <row r="10" spans="1:4" ht="12.75">
      <c r="A10" t="s">
        <v>35</v>
      </c>
      <c r="B10" s="2">
        <v>1</v>
      </c>
      <c r="C10" s="5">
        <v>5000</v>
      </c>
      <c r="D10" s="4">
        <f t="shared" si="0"/>
        <v>5000</v>
      </c>
    </row>
    <row r="11" spans="1:4" ht="12.75">
      <c r="A11" t="s">
        <v>36</v>
      </c>
      <c r="B11" s="2">
        <v>1</v>
      </c>
      <c r="C11" s="5">
        <v>8000</v>
      </c>
      <c r="D11" s="4">
        <f t="shared" si="0"/>
        <v>8000</v>
      </c>
    </row>
    <row r="12" spans="1:4" ht="12.75">
      <c r="A12" t="s">
        <v>23</v>
      </c>
      <c r="B12" s="2">
        <v>1</v>
      </c>
      <c r="C12" s="5">
        <v>20000</v>
      </c>
      <c r="D12" s="4">
        <f t="shared" si="0"/>
        <v>20000</v>
      </c>
    </row>
    <row r="13" spans="2:4" ht="12.75">
      <c r="B13" s="2"/>
      <c r="C13" s="5"/>
      <c r="D13" s="4"/>
    </row>
    <row r="14" spans="2:4" ht="12.75">
      <c r="B14" s="2"/>
      <c r="C14" s="5"/>
      <c r="D14" s="4"/>
    </row>
    <row r="15" spans="1:4" ht="12.75">
      <c r="A15" t="s">
        <v>24</v>
      </c>
      <c r="B15" s="2"/>
      <c r="C15" s="5"/>
      <c r="D15" s="4">
        <f>SUM(D3:D14)</f>
        <v>180000</v>
      </c>
    </row>
    <row r="16" spans="2:4" ht="12.75">
      <c r="B16" s="2"/>
      <c r="C16" s="2"/>
      <c r="D16" s="2"/>
    </row>
    <row r="17" spans="2:4" ht="12.75">
      <c r="B17" s="2"/>
      <c r="C17" s="2"/>
      <c r="D17" s="1"/>
    </row>
    <row r="18" spans="2:4" ht="12.75">
      <c r="B18" s="2"/>
      <c r="C18" s="1"/>
      <c r="D18" s="1"/>
    </row>
    <row r="19" spans="2:4" ht="12.75">
      <c r="B19" s="2"/>
      <c r="C19" s="1"/>
      <c r="D19" s="1"/>
    </row>
    <row r="20" spans="2:4" ht="12.75">
      <c r="B20" s="2"/>
      <c r="C20" s="1"/>
      <c r="D20" s="1"/>
    </row>
    <row r="21" spans="2:4" ht="12.75">
      <c r="B21" s="2"/>
      <c r="C21" s="1"/>
      <c r="D21" s="1"/>
    </row>
    <row r="22" spans="2:4" ht="12.75">
      <c r="B22" s="2"/>
      <c r="C22" s="1"/>
      <c r="D22" s="1"/>
    </row>
    <row r="23" spans="2:4" ht="12.75">
      <c r="B23" s="2"/>
      <c r="C23" s="1"/>
      <c r="D23" s="1"/>
    </row>
    <row r="24" spans="2:4" ht="12.75">
      <c r="B24" s="2"/>
      <c r="C24" s="1"/>
      <c r="D24" s="1"/>
    </row>
    <row r="25" spans="2:4" ht="12.75">
      <c r="B25" s="2"/>
      <c r="C25" s="1"/>
      <c r="D25" s="1"/>
    </row>
    <row r="26" spans="2:4" ht="12.75">
      <c r="B26" s="2"/>
      <c r="C26" s="1"/>
      <c r="D26" s="1"/>
    </row>
    <row r="27" spans="2:4" ht="12.75">
      <c r="B27" s="2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</sheetData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swhite</dc:creator>
  <cp:keywords/>
  <dc:description/>
  <cp:lastModifiedBy>swhite</cp:lastModifiedBy>
  <dcterms:created xsi:type="dcterms:W3CDTF">2007-07-24T18:38:25Z</dcterms:created>
  <dcterms:modified xsi:type="dcterms:W3CDTF">2007-10-25T14:47:37Z</dcterms:modified>
  <cp:category/>
  <cp:version/>
  <cp:contentType/>
  <cp:contentStatus/>
</cp:coreProperties>
</file>